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FTP 2025/Q4/"/>
    </mc:Choice>
  </mc:AlternateContent>
  <xr:revisionPtr revIDLastSave="358" documentId="8_{30A3B554-94F6-409B-A5BD-1E700154A3A0}" xr6:coauthVersionLast="47" xr6:coauthVersionMax="47" xr10:uidLastSave="{8D462A26-304C-4CD3-A7D8-704C4BFA494C}"/>
  <bookViews>
    <workbookView xWindow="28680" yWindow="-120" windowWidth="29040" windowHeight="15720" xr2:uid="{98DEBB2F-8BA8-4D61-B8BF-DDD240239C6D}"/>
  </bookViews>
  <sheets>
    <sheet name="Kapitalflytt FTP1 Q4-2025" sheetId="5" r:id="rId1"/>
    <sheet name="Kapitalflytt FTPK(FTP2) Q4-2025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5" l="1"/>
  <c r="V3" i="5"/>
  <c r="U4" i="5"/>
  <c r="V4" i="5"/>
  <c r="U5" i="5"/>
  <c r="V5" i="5"/>
  <c r="U6" i="5"/>
  <c r="V6" i="5"/>
  <c r="U7" i="5"/>
  <c r="V7" i="5"/>
  <c r="U8" i="5"/>
  <c r="V8" i="5"/>
  <c r="U9" i="5"/>
  <c r="V9" i="5"/>
  <c r="U10" i="5"/>
  <c r="V10" i="5"/>
  <c r="U11" i="5"/>
  <c r="V11" i="5"/>
  <c r="U12" i="5"/>
  <c r="V12" i="5"/>
  <c r="V2" i="5"/>
  <c r="U2" i="5"/>
  <c r="G6" i="6" l="1"/>
  <c r="G4" i="6"/>
  <c r="G14" i="6"/>
  <c r="F4" i="6"/>
  <c r="F6" i="6"/>
  <c r="F14" i="6"/>
  <c r="E16" i="6"/>
  <c r="D16" i="6"/>
  <c r="C16" i="6"/>
  <c r="B16" i="6"/>
  <c r="G15" i="6"/>
  <c r="F15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5" i="6"/>
  <c r="F5" i="6"/>
  <c r="G3" i="6"/>
  <c r="F3" i="6"/>
  <c r="G2" i="6"/>
  <c r="F2" i="6"/>
  <c r="F2" i="5"/>
  <c r="G2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B13" i="5"/>
  <c r="C13" i="5"/>
  <c r="D13" i="5"/>
  <c r="E13" i="5"/>
  <c r="G13" i="5" l="1"/>
  <c r="F13" i="5"/>
  <c r="G16" i="6"/>
  <c r="F16" i="6"/>
</calcChain>
</file>

<file path=xl/sharedStrings.xml><?xml version="1.0" encoding="utf-8"?>
<sst xmlns="http://schemas.openxmlformats.org/spreadsheetml/2006/main" count="41" uniqueCount="22">
  <si>
    <t>Bolagsnamn</t>
  </si>
  <si>
    <t>Antal inflyttade försäkringar</t>
  </si>
  <si>
    <t>Inflyttat Belopp</t>
  </si>
  <si>
    <t>Antal utflyttade försäkringar</t>
  </si>
  <si>
    <t>Utflyttat Belopp</t>
  </si>
  <si>
    <t>Flyttar netto</t>
  </si>
  <si>
    <t>Kapital netto</t>
  </si>
  <si>
    <t>Alecta (Trad)</t>
  </si>
  <si>
    <t>AMF Pension (Trad)</t>
  </si>
  <si>
    <t>Länsförsäkringar Liv (Trad)</t>
  </si>
  <si>
    <t>Skandia Liv (Trad)</t>
  </si>
  <si>
    <t>AMF Pension (Fond)</t>
  </si>
  <si>
    <t>Futur (Fond)</t>
  </si>
  <si>
    <t>Handelsbanken Liv (Fond)</t>
  </si>
  <si>
    <t>Länsförsäkringar Fondliv (Fond)</t>
  </si>
  <si>
    <t>SEB Pension och Försäkring (Fond)</t>
  </si>
  <si>
    <t>Skandia Link (Fond)</t>
  </si>
  <si>
    <t>Swedbank Försäkring (Fond)</t>
  </si>
  <si>
    <t>FPK (Trad)</t>
  </si>
  <si>
    <t>SEB Trygg Liv (Trad)</t>
  </si>
  <si>
    <t>SPP (Fond)</t>
  </si>
  <si>
    <t>Totalt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</si>
</sst>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3" fontId="4" fillId="2" borderId="1" xfId="8" applyNumberFormat="1" applyFont="1" applyFill="1" applyBorder="1"/>
    <xf numFmtId="0" fontId="4" fillId="0" borderId="0" xfId="8" applyFont="1"/>
    <xf numFmtId="0" fontId="5" fillId="0" borderId="0" xfId="8" applyFont="1"/>
    <xf numFmtId="3" fontId="3" fillId="0" borderId="1" xfId="8" applyNumberFormat="1" applyFont="1" applyBorder="1" applyAlignment="1">
      <alignment horizontal="right"/>
    </xf>
    <xf numFmtId="0" fontId="3" fillId="2" borderId="1" xfId="8" applyFont="1" applyFill="1" applyBorder="1" applyAlignment="1">
      <alignment horizontal="right"/>
    </xf>
    <xf numFmtId="0" fontId="3" fillId="2" borderId="1" xfId="8" applyFont="1" applyFill="1" applyBorder="1"/>
    <xf numFmtId="3" fontId="3" fillId="2" borderId="1" xfId="8" applyNumberFormat="1" applyFont="1" applyFill="1" applyBorder="1"/>
    <xf numFmtId="0" fontId="2" fillId="0" borderId="0" xfId="8"/>
    <xf numFmtId="0" fontId="1" fillId="0" borderId="0" xfId="8" applyFont="1"/>
    <xf numFmtId="0" fontId="1" fillId="0" borderId="1" xfId="8" applyFont="1" applyBorder="1"/>
    <xf numFmtId="0" fontId="6" fillId="0" borderId="1" xfId="0" applyFont="1" applyBorder="1"/>
    <xf numFmtId="2" fontId="2" fillId="0" borderId="0" xfId="8" applyNumberFormat="1"/>
    <xf numFmtId="1" fontId="2" fillId="0" borderId="0" xfId="8" applyNumberFormat="1"/>
    <xf numFmtId="1" fontId="2" fillId="0" borderId="0" xfId="2" applyNumberFormat="1"/>
    <xf numFmtId="3" fontId="1" fillId="0" borderId="1" xfId="8" applyNumberFormat="1" applyFont="1" applyBorder="1"/>
    <xf numFmtId="0" fontId="1" fillId="0" borderId="1" xfId="8" applyFont="1" applyBorder="1" applyAlignment="1">
      <alignment horizontal="center"/>
    </xf>
    <xf numFmtId="3" fontId="1" fillId="0" borderId="1" xfId="8" applyNumberFormat="1" applyFont="1" applyBorder="1" applyAlignment="1">
      <alignment horizontal="center"/>
    </xf>
    <xf numFmtId="3" fontId="3" fillId="0" borderId="1" xfId="8" applyNumberFormat="1" applyFont="1" applyBorder="1" applyAlignment="1">
      <alignment horizontal="center"/>
    </xf>
    <xf numFmtId="0" fontId="3" fillId="2" borderId="1" xfId="8" applyFont="1" applyFill="1" applyBorder="1" applyAlignment="1">
      <alignment horizontal="center"/>
    </xf>
    <xf numFmtId="3" fontId="3" fillId="2" borderId="1" xfId="8" applyNumberFormat="1" applyFont="1" applyFill="1" applyBorder="1" applyAlignment="1">
      <alignment horizontal="center"/>
    </xf>
    <xf numFmtId="3" fontId="4" fillId="2" borderId="1" xfId="8" applyNumberFormat="1" applyFont="1" applyFill="1" applyBorder="1" applyAlignment="1">
      <alignment horizontal="center"/>
    </xf>
    <xf numFmtId="3" fontId="2" fillId="0" borderId="0" xfId="8" applyNumberFormat="1"/>
    <xf numFmtId="3" fontId="2" fillId="0" borderId="0" xfId="2" applyNumberFormat="1"/>
    <xf numFmtId="3" fontId="4" fillId="0" borderId="0" xfId="8" applyNumberFormat="1" applyFont="1"/>
    <xf numFmtId="1" fontId="4" fillId="0" borderId="0" xfId="8" applyNumberFormat="1" applyFont="1"/>
  </cellXfs>
  <cellStyles count="18">
    <cellStyle name="Normal" xfId="0" builtinId="0"/>
    <cellStyle name="Normal 10" xfId="8" xr:uid="{352827F7-075D-4B9E-B73C-B8D5D9E60F5D}"/>
    <cellStyle name="Normal 12" xfId="9" xr:uid="{21452E42-FD14-49B7-8511-86A58AAAFEE0}"/>
    <cellStyle name="Normal 13" xfId="10" xr:uid="{3474FE81-E89C-410F-B97F-8B4AE8BEA0FC}"/>
    <cellStyle name="Normal 14" xfId="11" xr:uid="{202E5A0D-1CC5-4FF2-A6C4-2CF4A4D946BD}"/>
    <cellStyle name="Normal 15" xfId="12" xr:uid="{9918EA53-6FE3-4CB6-9285-426EB704BE0D}"/>
    <cellStyle name="Normal 16" xfId="13" xr:uid="{C3881366-02FD-4891-94AD-1D8F98A96F60}"/>
    <cellStyle name="Normal 17" xfId="14" xr:uid="{524E3AA2-4C2D-4A76-A13F-C3D7C732AA36}"/>
    <cellStyle name="Normal 18" xfId="15" xr:uid="{473B7F76-B880-4AA3-8740-5AA1BF5246FF}"/>
    <cellStyle name="Normal 19" xfId="16" xr:uid="{E53AFE1E-0169-428E-B6D4-F5EABAD12141}"/>
    <cellStyle name="Normal 2" xfId="1" xr:uid="{AA138E72-45B4-4592-95C1-92AFBAD91B38}"/>
    <cellStyle name="Normal 20" xfId="17" xr:uid="{5217D672-20A8-4E0E-AB7C-843838ECD075}"/>
    <cellStyle name="Normal 3" xfId="2" xr:uid="{D7174A67-2910-4171-B833-942E09E25397}"/>
    <cellStyle name="Normal 5" xfId="3" xr:uid="{ACA90037-53F7-415D-AC4A-E8C1D6D319D2}"/>
    <cellStyle name="Normal 6" xfId="4" xr:uid="{EC2A1C3E-D57D-4C9F-BD23-F8BD9E238059}"/>
    <cellStyle name="Normal 7" xfId="5" xr:uid="{547EB8B3-A987-4888-9080-4C5166001C5C}"/>
    <cellStyle name="Normal 8" xfId="6" xr:uid="{E33210EA-55C0-49CB-A69C-38A02186852F}"/>
    <cellStyle name="Normal 9" xfId="7" xr:uid="{6B9DDF42-B798-4A60-A693-608BFDAF4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44A1-5AFF-47F6-91C8-AC6D80781BE3}">
  <dimension ref="A1:V14"/>
  <sheetViews>
    <sheetView tabSelected="1" workbookViewId="0"/>
  </sheetViews>
  <sheetFormatPr defaultColWidth="9.140625" defaultRowHeight="18" customHeight="1" x14ac:dyDescent="0.25"/>
  <cols>
    <col min="1" max="1" width="36.7109375" style="3" bestFit="1" customWidth="1" collapsed="1"/>
    <col min="2" max="2" width="23.42578125" style="3" bestFit="1" customWidth="1" collapsed="1"/>
    <col min="3" max="3" width="13.42578125" style="3" bestFit="1" customWidth="1" collapsed="1"/>
    <col min="4" max="4" width="23.5703125" style="3" bestFit="1" customWidth="1" collapsed="1"/>
    <col min="5" max="5" width="13.7109375" style="3" bestFit="1" customWidth="1" collapsed="1"/>
    <col min="6" max="6" width="16.42578125" style="8" customWidth="1"/>
    <col min="7" max="7" width="18.140625" style="8" customWidth="1"/>
    <col min="8" max="8" width="9.140625" style="8"/>
    <col min="9" max="9" width="9.5703125" style="8" bestFit="1" customWidth="1"/>
    <col min="10" max="10" width="12" style="22" bestFit="1" customWidth="1"/>
    <col min="11" max="12" width="9.140625" style="8"/>
    <col min="13" max="13" width="9.85546875" style="8" bestFit="1" customWidth="1"/>
    <col min="14" max="15" width="9.140625" style="8"/>
    <col min="16" max="16" width="9.85546875" style="22" bestFit="1" customWidth="1"/>
    <col min="17" max="18" width="9.140625" style="8"/>
    <col min="19" max="19" width="9.85546875" style="22" bestFit="1" customWidth="1"/>
    <col min="20" max="21" width="9.140625" style="8"/>
    <col min="22" max="22" width="9.85546875" style="22" bestFit="1" customWidth="1"/>
    <col min="23" max="16384" width="9.140625" style="8"/>
  </cols>
  <sheetData>
    <row r="1" spans="1:22" ht="1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22" ht="18" customHeight="1" x14ac:dyDescent="0.25">
      <c r="A2" s="10" t="s">
        <v>7</v>
      </c>
      <c r="B2" s="16">
        <v>23</v>
      </c>
      <c r="C2" s="17">
        <v>4419741.4300000016</v>
      </c>
      <c r="D2" s="16">
        <v>75</v>
      </c>
      <c r="E2" s="17">
        <v>10260542.020000013</v>
      </c>
      <c r="F2" s="18">
        <f>SUM(B2-D2)</f>
        <v>-52</v>
      </c>
      <c r="G2" s="18">
        <f>SUM(C2-E2)</f>
        <v>-5840800.590000011</v>
      </c>
      <c r="I2" s="13"/>
      <c r="M2" s="22"/>
      <c r="R2" s="13"/>
      <c r="U2" s="13">
        <f>R2-I2-L2-O2</f>
        <v>0</v>
      </c>
      <c r="V2" s="22">
        <f>S2-J2-M2-P2</f>
        <v>0</v>
      </c>
    </row>
    <row r="3" spans="1:22" ht="18" customHeight="1" x14ac:dyDescent="0.25">
      <c r="A3" s="10" t="s">
        <v>8</v>
      </c>
      <c r="B3" s="16">
        <v>1</v>
      </c>
      <c r="C3" s="17">
        <v>777564.8899999992</v>
      </c>
      <c r="D3" s="16">
        <v>15</v>
      </c>
      <c r="E3" s="17">
        <v>3846783</v>
      </c>
      <c r="F3" s="18">
        <f>SUM(B3-D3)</f>
        <v>-14</v>
      </c>
      <c r="G3" s="18">
        <f>SUM(C3-E3)</f>
        <v>-3069218.1100000008</v>
      </c>
      <c r="I3" s="14"/>
      <c r="J3" s="23"/>
      <c r="K3" s="12"/>
      <c r="M3" s="23"/>
      <c r="R3" s="13"/>
      <c r="U3" s="13">
        <f t="shared" ref="U3:U12" si="0">R3-I3-L3-O3</f>
        <v>0</v>
      </c>
      <c r="V3" s="22">
        <f t="shared" ref="V3:V12" si="1">S3-J3-M3-P3</f>
        <v>0</v>
      </c>
    </row>
    <row r="4" spans="1:22" ht="18" customHeight="1" x14ac:dyDescent="0.25">
      <c r="A4" s="10" t="s">
        <v>9</v>
      </c>
      <c r="B4" s="16">
        <v>0</v>
      </c>
      <c r="C4" s="17">
        <v>0</v>
      </c>
      <c r="D4" s="16">
        <v>1</v>
      </c>
      <c r="E4" s="17">
        <v>73007</v>
      </c>
      <c r="F4" s="18">
        <f t="shared" ref="F4:G11" si="2">SUM(B4-D4)</f>
        <v>-1</v>
      </c>
      <c r="G4" s="18">
        <f t="shared" si="2"/>
        <v>-73007</v>
      </c>
      <c r="I4" s="14"/>
      <c r="J4" s="23"/>
      <c r="K4" s="12"/>
      <c r="M4" s="23"/>
      <c r="R4" s="13"/>
      <c r="U4" s="13">
        <f t="shared" si="0"/>
        <v>0</v>
      </c>
      <c r="V4" s="22">
        <f t="shared" si="1"/>
        <v>0</v>
      </c>
    </row>
    <row r="5" spans="1:22" ht="18" customHeight="1" x14ac:dyDescent="0.25">
      <c r="A5" s="10" t="s">
        <v>10</v>
      </c>
      <c r="B5" s="16">
        <v>10</v>
      </c>
      <c r="C5" s="17">
        <v>2968255.7399999984</v>
      </c>
      <c r="D5" s="16">
        <v>52</v>
      </c>
      <c r="E5" s="17">
        <v>9401033</v>
      </c>
      <c r="F5" s="18">
        <f t="shared" si="2"/>
        <v>-42</v>
      </c>
      <c r="G5" s="18">
        <f t="shared" si="2"/>
        <v>-6432777.2600000016</v>
      </c>
      <c r="I5" s="14"/>
      <c r="J5" s="23"/>
      <c r="K5" s="12"/>
      <c r="M5" s="23"/>
      <c r="R5" s="13"/>
      <c r="U5" s="13">
        <f t="shared" si="0"/>
        <v>0</v>
      </c>
      <c r="V5" s="22">
        <f t="shared" si="1"/>
        <v>0</v>
      </c>
    </row>
    <row r="6" spans="1:22" ht="18" customHeight="1" x14ac:dyDescent="0.25">
      <c r="A6" s="10" t="s">
        <v>11</v>
      </c>
      <c r="B6" s="16">
        <v>6</v>
      </c>
      <c r="C6" s="17">
        <v>1868010.5700000005</v>
      </c>
      <c r="D6" s="16">
        <v>11</v>
      </c>
      <c r="E6" s="17">
        <v>4138950</v>
      </c>
      <c r="F6" s="18">
        <f t="shared" si="2"/>
        <v>-5</v>
      </c>
      <c r="G6" s="18">
        <f t="shared" si="2"/>
        <v>-2270939.4299999997</v>
      </c>
      <c r="I6" s="14"/>
      <c r="J6" s="23"/>
      <c r="K6" s="12"/>
      <c r="M6" s="23"/>
      <c r="R6" s="13"/>
      <c r="U6" s="13">
        <f t="shared" si="0"/>
        <v>0</v>
      </c>
      <c r="V6" s="22">
        <f t="shared" si="1"/>
        <v>0</v>
      </c>
    </row>
    <row r="7" spans="1:22" ht="18" customHeight="1" x14ac:dyDescent="0.25">
      <c r="A7" s="10" t="s">
        <v>12</v>
      </c>
      <c r="B7" s="16">
        <v>3</v>
      </c>
      <c r="C7" s="17">
        <v>499271.17999999924</v>
      </c>
      <c r="D7" s="16">
        <v>8</v>
      </c>
      <c r="E7" s="17">
        <v>1606501.4800000004</v>
      </c>
      <c r="F7" s="18">
        <f t="shared" si="2"/>
        <v>-5</v>
      </c>
      <c r="G7" s="18">
        <f t="shared" si="2"/>
        <v>-1107230.3000000012</v>
      </c>
      <c r="I7" s="14"/>
      <c r="J7" s="23"/>
      <c r="K7" s="12"/>
      <c r="M7" s="23"/>
      <c r="R7" s="13"/>
      <c r="U7" s="13">
        <f t="shared" si="0"/>
        <v>0</v>
      </c>
      <c r="V7" s="22">
        <f t="shared" si="1"/>
        <v>0</v>
      </c>
    </row>
    <row r="8" spans="1:22" ht="18" customHeight="1" x14ac:dyDescent="0.25">
      <c r="A8" s="10" t="s">
        <v>13</v>
      </c>
      <c r="B8" s="16">
        <v>14</v>
      </c>
      <c r="C8" s="17">
        <v>1798403.0599999991</v>
      </c>
      <c r="D8" s="16">
        <v>5</v>
      </c>
      <c r="E8" s="17">
        <v>554208.81000000006</v>
      </c>
      <c r="F8" s="18">
        <f t="shared" si="2"/>
        <v>9</v>
      </c>
      <c r="G8" s="18">
        <f t="shared" si="2"/>
        <v>1244194.2499999991</v>
      </c>
      <c r="I8" s="14"/>
      <c r="J8" s="23"/>
      <c r="K8" s="12"/>
      <c r="M8" s="23"/>
      <c r="R8" s="13"/>
      <c r="U8" s="13">
        <f t="shared" si="0"/>
        <v>0</v>
      </c>
      <c r="V8" s="22">
        <f t="shared" si="1"/>
        <v>0</v>
      </c>
    </row>
    <row r="9" spans="1:22" ht="18" customHeight="1" x14ac:dyDescent="0.25">
      <c r="A9" s="10" t="s">
        <v>14</v>
      </c>
      <c r="B9" s="16">
        <v>98</v>
      </c>
      <c r="C9" s="17">
        <v>13862596.380000016</v>
      </c>
      <c r="D9" s="16">
        <v>18</v>
      </c>
      <c r="E9" s="17">
        <v>2595655</v>
      </c>
      <c r="F9" s="18">
        <f t="shared" si="2"/>
        <v>80</v>
      </c>
      <c r="G9" s="18">
        <f t="shared" si="2"/>
        <v>11266941.380000016</v>
      </c>
      <c r="I9" s="14"/>
      <c r="J9" s="23"/>
      <c r="K9" s="12"/>
      <c r="M9" s="23"/>
      <c r="R9" s="13"/>
      <c r="U9" s="13">
        <f t="shared" si="0"/>
        <v>0</v>
      </c>
      <c r="V9" s="22">
        <f t="shared" si="1"/>
        <v>0</v>
      </c>
    </row>
    <row r="10" spans="1:22" ht="18" customHeight="1" x14ac:dyDescent="0.25">
      <c r="A10" s="11" t="s">
        <v>15</v>
      </c>
      <c r="B10" s="16">
        <v>15</v>
      </c>
      <c r="C10" s="17">
        <v>2385067.8699999955</v>
      </c>
      <c r="D10" s="16">
        <v>2</v>
      </c>
      <c r="E10" s="17">
        <v>498260.27999999945</v>
      </c>
      <c r="F10" s="18">
        <f t="shared" si="2"/>
        <v>13</v>
      </c>
      <c r="G10" s="18">
        <f t="shared" si="2"/>
        <v>1886807.5899999961</v>
      </c>
      <c r="I10" s="14"/>
      <c r="J10" s="23"/>
      <c r="K10" s="12"/>
      <c r="M10" s="23"/>
      <c r="R10" s="13"/>
      <c r="U10" s="13">
        <f t="shared" si="0"/>
        <v>0</v>
      </c>
      <c r="V10" s="22">
        <f t="shared" si="1"/>
        <v>0</v>
      </c>
    </row>
    <row r="11" spans="1:22" ht="18" customHeight="1" x14ac:dyDescent="0.25">
      <c r="A11" s="10" t="s">
        <v>16</v>
      </c>
      <c r="B11" s="16">
        <v>14</v>
      </c>
      <c r="C11" s="17">
        <v>5097455.7399999946</v>
      </c>
      <c r="D11" s="16">
        <v>5</v>
      </c>
      <c r="E11" s="17">
        <v>1051754</v>
      </c>
      <c r="F11" s="18">
        <f t="shared" si="2"/>
        <v>9</v>
      </c>
      <c r="G11" s="18">
        <f t="shared" si="2"/>
        <v>4045701.7399999946</v>
      </c>
      <c r="I11" s="14"/>
      <c r="J11" s="23"/>
      <c r="K11" s="12"/>
      <c r="M11" s="23"/>
      <c r="R11" s="13"/>
      <c r="U11" s="13">
        <f t="shared" si="0"/>
        <v>0</v>
      </c>
      <c r="V11" s="22">
        <f t="shared" si="1"/>
        <v>0</v>
      </c>
    </row>
    <row r="12" spans="1:22" ht="18" customHeight="1" x14ac:dyDescent="0.25">
      <c r="A12" s="10" t="s">
        <v>17</v>
      </c>
      <c r="B12" s="16">
        <v>12</v>
      </c>
      <c r="C12" s="17">
        <v>1624802.5000000005</v>
      </c>
      <c r="D12" s="16">
        <v>4</v>
      </c>
      <c r="E12" s="17">
        <v>1274474.8799999999</v>
      </c>
      <c r="F12" s="18">
        <f>SUM(B12-D12)</f>
        <v>8</v>
      </c>
      <c r="G12" s="18">
        <f>SUM(C12-E12)</f>
        <v>350327.62000000058</v>
      </c>
      <c r="I12" s="14"/>
      <c r="J12" s="23"/>
      <c r="K12" s="12"/>
      <c r="M12" s="23"/>
      <c r="R12" s="13"/>
      <c r="U12" s="13">
        <f t="shared" si="0"/>
        <v>0</v>
      </c>
      <c r="V12" s="22">
        <f t="shared" si="1"/>
        <v>0</v>
      </c>
    </row>
    <row r="13" spans="1:22" s="2" customFormat="1" ht="18" customHeight="1" x14ac:dyDescent="0.25">
      <c r="A13" s="6" t="s">
        <v>21</v>
      </c>
      <c r="B13" s="19">
        <f t="shared" ref="B13:G13" si="3">SUM(B2:B12)</f>
        <v>196</v>
      </c>
      <c r="C13" s="20">
        <f t="shared" si="3"/>
        <v>35301169.360000007</v>
      </c>
      <c r="D13" s="19">
        <f t="shared" si="3"/>
        <v>196</v>
      </c>
      <c r="E13" s="20">
        <f t="shared" si="3"/>
        <v>35301169.470000014</v>
      </c>
      <c r="F13" s="21">
        <f t="shared" si="3"/>
        <v>0</v>
      </c>
      <c r="G13" s="21">
        <f t="shared" si="3"/>
        <v>-0.11000000918284059</v>
      </c>
      <c r="I13" s="25"/>
      <c r="J13" s="25"/>
      <c r="K13" s="25"/>
      <c r="L13" s="25"/>
      <c r="M13" s="25"/>
      <c r="N13" s="25"/>
      <c r="O13" s="25"/>
      <c r="P13" s="25"/>
      <c r="R13" s="25"/>
      <c r="S13" s="25"/>
      <c r="V13" s="25"/>
    </row>
    <row r="14" spans="1:22" ht="18" customHeight="1" x14ac:dyDescent="0.25">
      <c r="A14" s="9"/>
      <c r="B14" s="9"/>
      <c r="C14" s="9"/>
      <c r="D14" s="9"/>
      <c r="E14" s="9"/>
      <c r="F14" s="9"/>
      <c r="G1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A15-3F8C-4D7C-B8C4-C4B352052528}">
  <dimension ref="A1:V17"/>
  <sheetViews>
    <sheetView workbookViewId="0">
      <selection activeCell="W18" sqref="I1:W18"/>
    </sheetView>
  </sheetViews>
  <sheetFormatPr defaultColWidth="9.140625" defaultRowHeight="18" customHeight="1" x14ac:dyDescent="0.25"/>
  <cols>
    <col min="1" max="1" width="36.7109375" style="3" bestFit="1" customWidth="1" collapsed="1"/>
    <col min="2" max="2" width="23.42578125" style="3" bestFit="1" customWidth="1" collapsed="1"/>
    <col min="3" max="3" width="13.42578125" style="3" bestFit="1" customWidth="1" collapsed="1"/>
    <col min="4" max="4" width="23.5703125" style="3" bestFit="1" customWidth="1" collapsed="1"/>
    <col min="5" max="5" width="13.7109375" style="3" bestFit="1" customWidth="1" collapsed="1"/>
    <col min="6" max="6" width="16.42578125" style="8" customWidth="1"/>
    <col min="7" max="7" width="18.140625" style="8" customWidth="1"/>
    <col min="8" max="9" width="9.140625" style="8"/>
    <col min="10" max="10" width="9.85546875" style="22" bestFit="1" customWidth="1"/>
    <col min="11" max="12" width="9.140625" style="8"/>
    <col min="13" max="13" width="9.85546875" style="22" bestFit="1" customWidth="1"/>
    <col min="14" max="15" width="9.140625" style="8"/>
    <col min="16" max="16" width="9.140625" style="22"/>
    <col min="17" max="18" width="9.140625" style="8"/>
    <col min="19" max="19" width="9.85546875" style="22" bestFit="1" customWidth="1"/>
    <col min="20" max="21" width="9.140625" style="8"/>
    <col min="22" max="22" width="9.85546875" style="22" bestFit="1" customWidth="1"/>
    <col min="23" max="16384" width="9.140625" style="8"/>
  </cols>
  <sheetData>
    <row r="1" spans="1:22" ht="1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22" ht="18" customHeight="1" x14ac:dyDescent="0.25">
      <c r="A2" s="10" t="s">
        <v>7</v>
      </c>
      <c r="B2" s="10">
        <v>6</v>
      </c>
      <c r="C2" s="15">
        <v>731919.10000000009</v>
      </c>
      <c r="D2" s="10">
        <v>10</v>
      </c>
      <c r="E2" s="15">
        <v>2653143.35</v>
      </c>
      <c r="F2" s="4">
        <f t="shared" ref="F2:F15" si="0">SUM(B2-D2)</f>
        <v>-4</v>
      </c>
      <c r="G2" s="4">
        <f t="shared" ref="G2:G15" si="1">SUM(C2-E2)</f>
        <v>-1921224.25</v>
      </c>
    </row>
    <row r="3" spans="1:22" ht="18" customHeight="1" x14ac:dyDescent="0.25">
      <c r="A3" s="10" t="s">
        <v>8</v>
      </c>
      <c r="B3" s="10">
        <v>1</v>
      </c>
      <c r="C3" s="15">
        <v>417870</v>
      </c>
      <c r="D3" s="10">
        <v>2</v>
      </c>
      <c r="E3" s="10">
        <v>199896</v>
      </c>
      <c r="F3" s="4">
        <f t="shared" si="0"/>
        <v>-1</v>
      </c>
      <c r="G3" s="4">
        <f t="shared" si="1"/>
        <v>217974</v>
      </c>
    </row>
    <row r="4" spans="1:22" ht="18" customHeight="1" x14ac:dyDescent="0.25">
      <c r="A4" s="10" t="s">
        <v>18</v>
      </c>
      <c r="B4" s="10">
        <v>0</v>
      </c>
      <c r="C4" s="15">
        <v>0</v>
      </c>
      <c r="D4" s="10">
        <v>2</v>
      </c>
      <c r="E4" s="10">
        <v>89862</v>
      </c>
      <c r="F4" s="4">
        <f t="shared" si="0"/>
        <v>-2</v>
      </c>
      <c r="G4" s="4">
        <f t="shared" si="1"/>
        <v>-89862</v>
      </c>
    </row>
    <row r="5" spans="1:22" ht="18" customHeight="1" x14ac:dyDescent="0.25">
      <c r="A5" s="10" t="s">
        <v>9</v>
      </c>
      <c r="B5" s="10">
        <v>0</v>
      </c>
      <c r="C5" s="15">
        <v>0</v>
      </c>
      <c r="D5" s="10">
        <v>0</v>
      </c>
      <c r="E5" s="10">
        <v>0</v>
      </c>
      <c r="F5" s="4">
        <f t="shared" si="0"/>
        <v>0</v>
      </c>
      <c r="G5" s="4">
        <f t="shared" si="1"/>
        <v>0</v>
      </c>
    </row>
    <row r="6" spans="1:22" ht="18" customHeight="1" x14ac:dyDescent="0.25">
      <c r="A6" s="10" t="s">
        <v>19</v>
      </c>
      <c r="B6" s="10">
        <v>0</v>
      </c>
      <c r="C6" s="15">
        <v>0</v>
      </c>
      <c r="D6" s="10">
        <v>0</v>
      </c>
      <c r="E6" s="10">
        <v>0</v>
      </c>
      <c r="F6" s="4">
        <f t="shared" si="0"/>
        <v>0</v>
      </c>
      <c r="G6" s="4">
        <f t="shared" si="1"/>
        <v>0</v>
      </c>
    </row>
    <row r="7" spans="1:22" ht="18" customHeight="1" x14ac:dyDescent="0.25">
      <c r="A7" s="10" t="s">
        <v>10</v>
      </c>
      <c r="B7" s="10">
        <v>4</v>
      </c>
      <c r="C7" s="15">
        <v>788844.93999999948</v>
      </c>
      <c r="D7" s="10">
        <v>15</v>
      </c>
      <c r="E7" s="15">
        <v>1880097</v>
      </c>
      <c r="F7" s="4">
        <f t="shared" si="0"/>
        <v>-11</v>
      </c>
      <c r="G7" s="4">
        <f t="shared" si="1"/>
        <v>-1091252.0600000005</v>
      </c>
    </row>
    <row r="8" spans="1:22" ht="18" customHeight="1" x14ac:dyDescent="0.25">
      <c r="A8" s="10" t="s">
        <v>11</v>
      </c>
      <c r="B8" s="10">
        <v>1</v>
      </c>
      <c r="C8" s="15">
        <v>1260809.2399999998</v>
      </c>
      <c r="D8" s="10">
        <v>9</v>
      </c>
      <c r="E8" s="15">
        <v>1600122</v>
      </c>
      <c r="F8" s="4">
        <f t="shared" si="0"/>
        <v>-8</v>
      </c>
      <c r="G8" s="4">
        <f t="shared" si="1"/>
        <v>-339312.76000000024</v>
      </c>
    </row>
    <row r="9" spans="1:22" ht="18" customHeight="1" x14ac:dyDescent="0.25">
      <c r="A9" s="10" t="s">
        <v>12</v>
      </c>
      <c r="B9" s="10">
        <v>0</v>
      </c>
      <c r="C9" s="15">
        <v>0</v>
      </c>
      <c r="D9" s="10">
        <v>0</v>
      </c>
      <c r="E9" s="15">
        <v>0</v>
      </c>
      <c r="F9" s="4">
        <f t="shared" si="0"/>
        <v>0</v>
      </c>
      <c r="G9" s="4">
        <f t="shared" si="1"/>
        <v>0</v>
      </c>
    </row>
    <row r="10" spans="1:22" ht="18" customHeight="1" x14ac:dyDescent="0.25">
      <c r="A10" s="10" t="s">
        <v>13</v>
      </c>
      <c r="B10" s="10">
        <v>0</v>
      </c>
      <c r="C10" s="15">
        <v>0</v>
      </c>
      <c r="D10" s="10">
        <v>5</v>
      </c>
      <c r="E10" s="15">
        <v>438301.55000000005</v>
      </c>
      <c r="F10" s="4">
        <f t="shared" si="0"/>
        <v>-5</v>
      </c>
      <c r="G10" s="4">
        <f t="shared" si="1"/>
        <v>-438301.55000000005</v>
      </c>
    </row>
    <row r="11" spans="1:22" ht="18" customHeight="1" x14ac:dyDescent="0.25">
      <c r="A11" s="10" t="s">
        <v>14</v>
      </c>
      <c r="B11" s="10">
        <v>34</v>
      </c>
      <c r="C11" s="15">
        <v>4762647.8000000026</v>
      </c>
      <c r="D11" s="10">
        <v>4</v>
      </c>
      <c r="E11" s="15">
        <v>529068</v>
      </c>
      <c r="F11" s="4">
        <f t="shared" si="0"/>
        <v>30</v>
      </c>
      <c r="G11" s="4">
        <f t="shared" si="1"/>
        <v>4233579.8000000026</v>
      </c>
    </row>
    <row r="12" spans="1:22" ht="18" customHeight="1" x14ac:dyDescent="0.25">
      <c r="A12" s="11" t="s">
        <v>15</v>
      </c>
      <c r="B12" s="10">
        <v>9</v>
      </c>
      <c r="C12" s="15">
        <v>1145411.4499999995</v>
      </c>
      <c r="D12" s="10">
        <v>3</v>
      </c>
      <c r="E12" s="15">
        <v>569423.63000000059</v>
      </c>
      <c r="F12" s="4">
        <f t="shared" si="0"/>
        <v>6</v>
      </c>
      <c r="G12" s="4">
        <f t="shared" si="1"/>
        <v>575987.8199999989</v>
      </c>
    </row>
    <row r="13" spans="1:22" ht="18" customHeight="1" x14ac:dyDescent="0.25">
      <c r="A13" s="10" t="s">
        <v>16</v>
      </c>
      <c r="B13" s="10">
        <v>0</v>
      </c>
      <c r="C13" s="15">
        <v>0</v>
      </c>
      <c r="D13" s="10">
        <v>7</v>
      </c>
      <c r="E13" s="15">
        <v>1345425</v>
      </c>
      <c r="F13" s="4">
        <f t="shared" si="0"/>
        <v>-7</v>
      </c>
      <c r="G13" s="4">
        <f t="shared" si="1"/>
        <v>-1345425</v>
      </c>
    </row>
    <row r="14" spans="1:22" ht="18" customHeight="1" x14ac:dyDescent="0.25">
      <c r="A14" s="10" t="s">
        <v>20</v>
      </c>
      <c r="B14" s="10">
        <v>0</v>
      </c>
      <c r="C14" s="15">
        <v>0</v>
      </c>
      <c r="D14" s="10">
        <v>0</v>
      </c>
      <c r="E14" s="10">
        <v>0</v>
      </c>
      <c r="F14" s="4">
        <f t="shared" si="0"/>
        <v>0</v>
      </c>
      <c r="G14" s="4">
        <f t="shared" si="1"/>
        <v>0</v>
      </c>
    </row>
    <row r="15" spans="1:22" ht="18" customHeight="1" x14ac:dyDescent="0.25">
      <c r="A15" s="10" t="s">
        <v>17</v>
      </c>
      <c r="B15" s="10">
        <v>2</v>
      </c>
      <c r="C15" s="15">
        <v>197836</v>
      </c>
      <c r="D15" s="10">
        <v>0</v>
      </c>
      <c r="E15" s="15">
        <v>0</v>
      </c>
      <c r="F15" s="4">
        <f t="shared" si="0"/>
        <v>2</v>
      </c>
      <c r="G15" s="4">
        <f t="shared" si="1"/>
        <v>197836</v>
      </c>
    </row>
    <row r="16" spans="1:22" s="2" customFormat="1" ht="18" customHeight="1" x14ac:dyDescent="0.25">
      <c r="A16" s="6" t="s">
        <v>21</v>
      </c>
      <c r="B16" s="6">
        <f t="shared" ref="B16:G16" si="2">SUM(B2:B15)</f>
        <v>57</v>
      </c>
      <c r="C16" s="7">
        <f t="shared" si="2"/>
        <v>9305338.5300000012</v>
      </c>
      <c r="D16" s="6">
        <f t="shared" si="2"/>
        <v>57</v>
      </c>
      <c r="E16" s="7">
        <f t="shared" si="2"/>
        <v>9305338.5300000012</v>
      </c>
      <c r="F16" s="1">
        <f t="shared" si="2"/>
        <v>0</v>
      </c>
      <c r="G16" s="1">
        <f t="shared" si="2"/>
        <v>4.6566128730773926E-10</v>
      </c>
      <c r="J16" s="24"/>
      <c r="M16" s="24"/>
      <c r="P16" s="24"/>
      <c r="S16" s="24"/>
      <c r="V16" s="24"/>
    </row>
    <row r="17" spans="1:7" ht="18" customHeight="1" x14ac:dyDescent="0.25">
      <c r="A17" s="9"/>
      <c r="B17" s="9"/>
      <c r="C17" s="9"/>
      <c r="D17" s="9"/>
      <c r="E17" s="9"/>
      <c r="F17" s="9"/>
      <c r="G1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Kapitalflytt FTP1 Q4-2025</vt:lpstr>
      <vt:lpstr>Kapitalflytt FTPK(FTP2) Q4-2025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Jonatan Chauca</dc:creator>
  <cp:keywords/>
  <dc:description/>
  <cp:lastModifiedBy>Jonatan Chauca</cp:lastModifiedBy>
  <cp:revision/>
  <dcterms:created xsi:type="dcterms:W3CDTF">2024-03-21T10:36:03Z</dcterms:created>
  <dcterms:modified xsi:type="dcterms:W3CDTF">2026-01-14T20:34:43Z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42a68-ad7d-4a83-8399-dc200610c472_Enabled">
    <vt:lpwstr>true</vt:lpwstr>
  </property>
  <property fmtid="{D5CDD505-2E9C-101B-9397-08002B2CF9AE}" pid="3" name="MSIP_Label_0d842a68-ad7d-4a83-8399-dc200610c472_SetDate">
    <vt:lpwstr>2024-03-21T11:57:15Z</vt:lpwstr>
  </property>
  <property fmtid="{D5CDD505-2E9C-101B-9397-08002B2CF9AE}" pid="4" name="MSIP_Label_0d842a68-ad7d-4a83-8399-dc200610c472_Method">
    <vt:lpwstr>Standard</vt:lpwstr>
  </property>
  <property fmtid="{D5CDD505-2E9C-101B-9397-08002B2CF9AE}" pid="5" name="MSIP_Label_0d842a68-ad7d-4a83-8399-dc200610c472_Name">
    <vt:lpwstr>0d842a68-ad7d-4a83-8399-dc200610c472</vt:lpwstr>
  </property>
  <property fmtid="{D5CDD505-2E9C-101B-9397-08002B2CF9AE}" pid="6" name="MSIP_Label_0d842a68-ad7d-4a83-8399-dc200610c472_SiteId">
    <vt:lpwstr>eead8bce-d10f-4053-bb3e-de872734ffd5</vt:lpwstr>
  </property>
  <property fmtid="{D5CDD505-2E9C-101B-9397-08002B2CF9AE}" pid="7" name="MSIP_Label_0d842a68-ad7d-4a83-8399-dc200610c472_ActionId">
    <vt:lpwstr>648a5ec5-02d2-483b-8f0c-153a16df2613</vt:lpwstr>
  </property>
  <property fmtid="{D5CDD505-2E9C-101B-9397-08002B2CF9AE}" pid="8" name="MSIP_Label_0d842a68-ad7d-4a83-8399-dc200610c472_ContentBits">
    <vt:lpwstr>0</vt:lpwstr>
  </property>
</Properties>
</file>